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82" documentId="13_ncr:1_{1233AAC2-0D6F-4046-B6B6-F55FE090559C}" xr6:coauthVersionLast="47" xr6:coauthVersionMax="47" xr10:uidLastSave="{CFF281E8-96FD-4987-87E8-998355566909}"/>
  <bookViews>
    <workbookView xWindow="-17388" yWindow="1344" windowWidth="17496" windowHeight="10416" xr2:uid="{7F7AEB8D-2D4B-4672-929A-0F2AF60A8DF1}"/>
  </bookViews>
  <sheets>
    <sheet name="Volum adjudicacion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4" l="1"/>
  <c r="F51" i="4"/>
  <c r="F52" i="4"/>
  <c r="F53" i="4"/>
  <c r="F49" i="4"/>
  <c r="E49" i="4"/>
  <c r="C54" i="4" l="1"/>
  <c r="D54" i="4"/>
  <c r="E51" i="4"/>
  <c r="B54" i="4" l="1"/>
  <c r="E53" i="4"/>
  <c r="E52" i="4"/>
  <c r="E50" i="4"/>
  <c r="E54" i="4"/>
  <c r="D44" i="4"/>
  <c r="C44" i="4"/>
  <c r="B44" i="4"/>
  <c r="E43" i="4"/>
  <c r="E42" i="4"/>
  <c r="E41" i="4"/>
  <c r="E40" i="4"/>
  <c r="D35" i="4"/>
  <c r="C35" i="4"/>
  <c r="B35" i="4"/>
  <c r="E34" i="4"/>
  <c r="E33" i="4"/>
  <c r="E32" i="4"/>
  <c r="E31" i="4"/>
  <c r="D26" i="4"/>
  <c r="C26" i="4"/>
  <c r="B26" i="4"/>
  <c r="E25" i="4"/>
  <c r="E24" i="4"/>
  <c r="E23" i="4"/>
  <c r="E22" i="4"/>
  <c r="D17" i="4"/>
  <c r="C17" i="4"/>
  <c r="B17" i="4"/>
  <c r="E16" i="4"/>
  <c r="E15" i="4"/>
  <c r="E14" i="4"/>
  <c r="E13" i="4"/>
  <c r="C8" i="4"/>
  <c r="D8" i="4"/>
  <c r="B8" i="4"/>
  <c r="E5" i="4"/>
  <c r="E6" i="4"/>
  <c r="E7" i="4"/>
  <c r="E4" i="4"/>
  <c r="E35" i="4" l="1"/>
  <c r="E44" i="4"/>
  <c r="E17" i="4"/>
  <c r="F14" i="4" s="1"/>
  <c r="E8" i="4"/>
  <c r="F6" i="4" s="1"/>
  <c r="E26" i="4"/>
  <c r="F23" i="4" s="1"/>
  <c r="F22" i="4" l="1"/>
  <c r="F16" i="4"/>
  <c r="F15" i="4"/>
  <c r="F13" i="4"/>
  <c r="F24" i="4"/>
  <c r="F43" i="4"/>
  <c r="F42" i="4"/>
  <c r="F41" i="4"/>
  <c r="F34" i="4"/>
  <c r="F33" i="4"/>
  <c r="F32" i="4"/>
  <c r="F31" i="4"/>
  <c r="F35" i="4" s="1"/>
  <c r="F40" i="4"/>
  <c r="F44" i="4" s="1"/>
  <c r="F17" i="4"/>
  <c r="F5" i="4"/>
  <c r="F4" i="4"/>
  <c r="F7" i="4"/>
  <c r="F25" i="4"/>
  <c r="F26" i="4" s="1"/>
  <c r="F8" i="4" l="1"/>
  <c r="F54" i="4"/>
</calcChain>
</file>

<file path=xl/sharedStrings.xml><?xml version="1.0" encoding="utf-8"?>
<sst xmlns="http://schemas.openxmlformats.org/spreadsheetml/2006/main" count="67" uniqueCount="17">
  <si>
    <t>Obres</t>
  </si>
  <si>
    <t>Serveis</t>
  </si>
  <si>
    <t>Subministraments</t>
  </si>
  <si>
    <t>Obert</t>
  </si>
  <si>
    <t>Basat acord marc</t>
  </si>
  <si>
    <t>Negociat sense publicitat</t>
  </si>
  <si>
    <t>Restringit</t>
  </si>
  <si>
    <t>Total</t>
  </si>
  <si>
    <t>Total (adjudicació)</t>
  </si>
  <si>
    <t>Percentatge</t>
  </si>
  <si>
    <t>Específic SDA</t>
  </si>
  <si>
    <t>Expedients  adjudicats per import (IVA inclòs): 2025</t>
  </si>
  <si>
    <t>Expedients adjudicats per import (IVA inclòs): 2020</t>
  </si>
  <si>
    <t>Expedients  adjudicats per import (IVA inclòs): 2021</t>
  </si>
  <si>
    <t>Expedients  adjudicats per import (IVA inclòs): 2022</t>
  </si>
  <si>
    <t>Expedients  adjudicats per import (IVA inclòs): 2023</t>
  </si>
  <si>
    <t>Expedients  adjudicats per import (IVA inclòs):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</si>
</sst>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/>
    <xf numFmtId="2" fontId="0" fillId="0" borderId="0" xfId="0" applyNumberFormat="1"/>
    <xf numFmtId="10" fontId="0" fillId="0" borderId="1" xfId="0" applyNumberFormat="1" applyBorder="1"/>
    <xf numFmtId="0" fontId="2" fillId="0" borderId="0" xfId="0" applyFont="1"/>
    <xf numFmtId="164" fontId="3" fillId="0" borderId="1" xfId="0" applyNumberFormat="1" applyFont="1" applyBorder="1"/>
    <xf numFmtId="164" fontId="2" fillId="0" borderId="1" xfId="0" applyNumberFormat="1" applyFont="1" applyBorder="1"/>
    <xf numFmtId="10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DA7D-6281-463D-8F00-9BA7B7F41394}">
  <sheetPr>
    <pageSetUpPr fitToPage="1"/>
  </sheetPr>
  <dimension ref="A1:F54"/>
  <sheetViews>
    <sheetView tabSelected="1" zoomScale="120" zoomScaleNormal="120" workbookViewId="0"/>
  </sheetViews>
  <sheetFormatPr defaultRowHeight="14.4" x14ac:dyDescent="0.3"/>
  <cols>
    <col min="1" max="1" width="37.44140625" customWidth="1"/>
    <col min="2" max="2" width="16.5546875" customWidth="1"/>
    <col min="3" max="3" width="17.44140625" customWidth="1"/>
    <col min="4" max="4" width="25.44140625" customWidth="1"/>
    <col min="5" max="5" width="24.33203125" customWidth="1"/>
    <col min="6" max="6" width="16.88671875" customWidth="1"/>
  </cols>
  <sheetData>
    <row r="1" spans="1:6" x14ac:dyDescent="0.3">
      <c r="A1" s="4" t="s">
        <v>12</v>
      </c>
    </row>
    <row r="3" spans="1:6" x14ac:dyDescent="0.3">
      <c r="B3" s="5" t="s">
        <v>0</v>
      </c>
      <c r="C3" s="5" t="s">
        <v>1</v>
      </c>
      <c r="D3" s="5" t="s">
        <v>2</v>
      </c>
      <c r="E3" s="5" t="s">
        <v>8</v>
      </c>
      <c r="F3" s="5" t="s">
        <v>9</v>
      </c>
    </row>
    <row r="4" spans="1:6" x14ac:dyDescent="0.3">
      <c r="A4" s="1" t="s">
        <v>3</v>
      </c>
      <c r="B4" s="3">
        <v>181253.09</v>
      </c>
      <c r="C4" s="3">
        <v>38851.89</v>
      </c>
      <c r="D4" s="3">
        <v>81748.45</v>
      </c>
      <c r="E4" s="6">
        <f>B4+C4+D4</f>
        <v>301853.43</v>
      </c>
      <c r="F4" s="8">
        <f>(E4/$E$8)</f>
        <v>0.88218871147960987</v>
      </c>
    </row>
    <row r="5" spans="1:6" x14ac:dyDescent="0.3">
      <c r="A5" s="1" t="s">
        <v>4</v>
      </c>
      <c r="B5" s="3"/>
      <c r="C5" s="3"/>
      <c r="D5" s="3"/>
      <c r="E5" s="6">
        <f t="shared" ref="E5:E7" si="0">B5+C5+D5</f>
        <v>0</v>
      </c>
      <c r="F5" s="8">
        <f t="shared" ref="F5:F7" si="1">(E5/$E$8)</f>
        <v>0</v>
      </c>
    </row>
    <row r="6" spans="1:6" x14ac:dyDescent="0.3">
      <c r="A6" s="1" t="s">
        <v>5</v>
      </c>
      <c r="B6" s="3"/>
      <c r="C6" s="3">
        <v>34478.61</v>
      </c>
      <c r="D6" s="3">
        <v>5832.2</v>
      </c>
      <c r="E6" s="6">
        <f t="shared" si="0"/>
        <v>40310.81</v>
      </c>
      <c r="F6" s="8">
        <f t="shared" si="1"/>
        <v>0.11781128852039009</v>
      </c>
    </row>
    <row r="7" spans="1:6" x14ac:dyDescent="0.3">
      <c r="A7" s="1" t="s">
        <v>6</v>
      </c>
      <c r="B7" s="3"/>
      <c r="C7" s="3"/>
      <c r="D7" s="3"/>
      <c r="E7" s="6">
        <f t="shared" si="0"/>
        <v>0</v>
      </c>
      <c r="F7" s="8">
        <f t="shared" si="1"/>
        <v>0</v>
      </c>
    </row>
    <row r="8" spans="1:6" x14ac:dyDescent="0.3">
      <c r="A8" s="1" t="s">
        <v>7</v>
      </c>
      <c r="B8" s="3">
        <f>B4+B5+B6+B7</f>
        <v>181253.09</v>
      </c>
      <c r="C8" s="3">
        <f t="shared" ref="C8:E8" si="2">C4+C5+C6+C7</f>
        <v>73330.5</v>
      </c>
      <c r="D8" s="3">
        <f t="shared" si="2"/>
        <v>87580.65</v>
      </c>
      <c r="E8" s="6">
        <f t="shared" si="2"/>
        <v>342164.24</v>
      </c>
      <c r="F8" s="8">
        <f>SUM(F4:F7)</f>
        <v>1</v>
      </c>
    </row>
    <row r="9" spans="1:6" x14ac:dyDescent="0.3">
      <c r="F9" s="7"/>
    </row>
    <row r="10" spans="1:6" x14ac:dyDescent="0.3">
      <c r="A10" s="4" t="s">
        <v>13</v>
      </c>
      <c r="F10" s="7"/>
    </row>
    <row r="11" spans="1:6" x14ac:dyDescent="0.3">
      <c r="F11" s="7"/>
    </row>
    <row r="12" spans="1:6" x14ac:dyDescent="0.3">
      <c r="B12" s="2" t="s">
        <v>0</v>
      </c>
      <c r="C12" s="2" t="s">
        <v>1</v>
      </c>
      <c r="D12" s="2" t="s">
        <v>2</v>
      </c>
      <c r="E12" s="5" t="s">
        <v>8</v>
      </c>
      <c r="F12" s="5" t="s">
        <v>9</v>
      </c>
    </row>
    <row r="13" spans="1:6" x14ac:dyDescent="0.3">
      <c r="A13" s="1" t="s">
        <v>3</v>
      </c>
      <c r="B13" s="3">
        <v>671917.41</v>
      </c>
      <c r="C13" s="3">
        <v>156038.17000000001</v>
      </c>
      <c r="D13" s="3">
        <v>435489.67000000004</v>
      </c>
      <c r="E13" s="6">
        <f>B13+C13+D13</f>
        <v>1263445.25</v>
      </c>
      <c r="F13" s="8">
        <f>(E13/$E$17)</f>
        <v>0.62869397038441932</v>
      </c>
    </row>
    <row r="14" spans="1:6" x14ac:dyDescent="0.3">
      <c r="A14" s="1" t="s">
        <v>4</v>
      </c>
      <c r="B14" s="3"/>
      <c r="C14" s="3"/>
      <c r="D14" s="3">
        <v>550288.8899999999</v>
      </c>
      <c r="E14" s="6">
        <f t="shared" ref="E14:E16" si="3">B14+C14+D14</f>
        <v>550288.8899999999</v>
      </c>
      <c r="F14" s="8">
        <f t="shared" ref="F14:F16" si="4">(E14/$E$17)</f>
        <v>0.27382532572150231</v>
      </c>
    </row>
    <row r="15" spans="1:6" x14ac:dyDescent="0.3">
      <c r="A15" s="1" t="s">
        <v>5</v>
      </c>
      <c r="B15" s="3"/>
      <c r="C15" s="3">
        <v>52757.61</v>
      </c>
      <c r="D15" s="3">
        <v>143143</v>
      </c>
      <c r="E15" s="6">
        <f t="shared" si="3"/>
        <v>195900.61</v>
      </c>
      <c r="F15" s="8">
        <f t="shared" si="4"/>
        <v>9.7480703894078258E-2</v>
      </c>
    </row>
    <row r="16" spans="1:6" x14ac:dyDescent="0.3">
      <c r="A16" s="1" t="s">
        <v>6</v>
      </c>
      <c r="B16" s="3"/>
      <c r="C16" s="3"/>
      <c r="D16" s="3"/>
      <c r="E16" s="6">
        <f t="shared" si="3"/>
        <v>0</v>
      </c>
      <c r="F16" s="8">
        <f t="shared" si="4"/>
        <v>0</v>
      </c>
    </row>
    <row r="17" spans="1:6" x14ac:dyDescent="0.3">
      <c r="A17" s="1" t="s">
        <v>7</v>
      </c>
      <c r="B17" s="3">
        <f>B13+B14+B15+B16</f>
        <v>671917.41</v>
      </c>
      <c r="C17" s="3">
        <f t="shared" ref="C17" si="5">C13+C14+C15+C16</f>
        <v>208795.78000000003</v>
      </c>
      <c r="D17" s="3">
        <f t="shared" ref="D17" si="6">D13+D14+D15+D16</f>
        <v>1128921.56</v>
      </c>
      <c r="E17" s="6">
        <f t="shared" ref="E17" si="7">E13+E14+E15+E16</f>
        <v>2009634.75</v>
      </c>
      <c r="F17" s="8">
        <f>SUM(F13:F16)</f>
        <v>0.99999999999999989</v>
      </c>
    </row>
    <row r="18" spans="1:6" x14ac:dyDescent="0.3">
      <c r="F18" s="7"/>
    </row>
    <row r="19" spans="1:6" x14ac:dyDescent="0.3">
      <c r="A19" s="4" t="s">
        <v>14</v>
      </c>
      <c r="F19" s="7"/>
    </row>
    <row r="20" spans="1:6" x14ac:dyDescent="0.3">
      <c r="F20" s="7"/>
    </row>
    <row r="21" spans="1:6" x14ac:dyDescent="0.3">
      <c r="B21" s="2" t="s">
        <v>0</v>
      </c>
      <c r="C21" s="2" t="s">
        <v>1</v>
      </c>
      <c r="D21" s="2" t="s">
        <v>2</v>
      </c>
      <c r="E21" s="5" t="s">
        <v>8</v>
      </c>
      <c r="F21" s="5" t="s">
        <v>9</v>
      </c>
    </row>
    <row r="22" spans="1:6" x14ac:dyDescent="0.3">
      <c r="A22" s="1" t="s">
        <v>3</v>
      </c>
      <c r="B22" s="3">
        <v>830001.86</v>
      </c>
      <c r="C22" s="3">
        <v>898806.48</v>
      </c>
      <c r="D22" s="3">
        <v>433866.32000000007</v>
      </c>
      <c r="E22" s="6">
        <f>B22+C22+D22</f>
        <v>2162674.66</v>
      </c>
      <c r="F22" s="8">
        <f>(E22/$E$26)</f>
        <v>0.93714442330894021</v>
      </c>
    </row>
    <row r="23" spans="1:6" x14ac:dyDescent="0.3">
      <c r="A23" s="1" t="s">
        <v>4</v>
      </c>
      <c r="B23" s="3"/>
      <c r="C23" s="3"/>
      <c r="D23" s="3">
        <v>88039.6</v>
      </c>
      <c r="E23" s="6">
        <f t="shared" ref="E23:E25" si="8">B23+C23+D23</f>
        <v>88039.6</v>
      </c>
      <c r="F23" s="8">
        <f t="shared" ref="F23:F25" si="9">(E23/$E$26)</f>
        <v>3.814989914865409E-2</v>
      </c>
    </row>
    <row r="24" spans="1:6" x14ac:dyDescent="0.3">
      <c r="A24" s="1" t="s">
        <v>5</v>
      </c>
      <c r="B24" s="3"/>
      <c r="C24" s="3">
        <v>57013.990000000005</v>
      </c>
      <c r="D24" s="3"/>
      <c r="E24" s="6">
        <f t="shared" si="8"/>
        <v>57013.990000000005</v>
      </c>
      <c r="F24" s="8">
        <f t="shared" si="9"/>
        <v>2.4705677542405609E-2</v>
      </c>
    </row>
    <row r="25" spans="1:6" x14ac:dyDescent="0.3">
      <c r="A25" s="1" t="s">
        <v>6</v>
      </c>
      <c r="B25" s="3"/>
      <c r="C25" s="3"/>
      <c r="D25" s="3"/>
      <c r="E25" s="6">
        <f t="shared" si="8"/>
        <v>0</v>
      </c>
      <c r="F25" s="8">
        <f t="shared" si="9"/>
        <v>0</v>
      </c>
    </row>
    <row r="26" spans="1:6" x14ac:dyDescent="0.3">
      <c r="A26" s="1" t="s">
        <v>7</v>
      </c>
      <c r="B26" s="3">
        <f>B22+B23+B24+B25</f>
        <v>830001.86</v>
      </c>
      <c r="C26" s="3">
        <f t="shared" ref="C26" si="10">C22+C23+C24+C25</f>
        <v>955820.47</v>
      </c>
      <c r="D26" s="3">
        <f t="shared" ref="D26" si="11">D22+D23+D24+D25</f>
        <v>521905.92000000004</v>
      </c>
      <c r="E26" s="6">
        <f t="shared" ref="E26" si="12">E22+E23+E24+E25</f>
        <v>2307728.2500000005</v>
      </c>
      <c r="F26" s="8">
        <f>SUM(F22:F25)</f>
        <v>0.99999999999999989</v>
      </c>
    </row>
    <row r="27" spans="1:6" x14ac:dyDescent="0.3">
      <c r="F27" s="7"/>
    </row>
    <row r="28" spans="1:6" x14ac:dyDescent="0.3">
      <c r="A28" s="4" t="s">
        <v>15</v>
      </c>
      <c r="F28" s="7"/>
    </row>
    <row r="30" spans="1:6" x14ac:dyDescent="0.3">
      <c r="B30" s="2" t="s">
        <v>0</v>
      </c>
      <c r="C30" s="2" t="s">
        <v>1</v>
      </c>
      <c r="D30" s="2" t="s">
        <v>2</v>
      </c>
      <c r="E30" s="5" t="s">
        <v>8</v>
      </c>
      <c r="F30" s="5" t="s">
        <v>9</v>
      </c>
    </row>
    <row r="31" spans="1:6" x14ac:dyDescent="0.3">
      <c r="A31" s="1" t="s">
        <v>3</v>
      </c>
      <c r="B31" s="3">
        <v>612260</v>
      </c>
      <c r="C31" s="3">
        <v>335598.74</v>
      </c>
      <c r="D31" s="3">
        <v>1550662.56</v>
      </c>
      <c r="E31" s="6">
        <f>B31+C31+D31</f>
        <v>2498521.2999999998</v>
      </c>
      <c r="F31" s="8">
        <f>(E31/$E$35)</f>
        <v>0.47905990997381975</v>
      </c>
    </row>
    <row r="32" spans="1:6" x14ac:dyDescent="0.3">
      <c r="A32" s="1" t="s">
        <v>4</v>
      </c>
      <c r="B32" s="3">
        <v>1696345.66</v>
      </c>
      <c r="C32" s="3">
        <v>29635</v>
      </c>
      <c r="D32" s="3">
        <v>899576.57</v>
      </c>
      <c r="E32" s="6">
        <f t="shared" ref="E32:E34" si="13">B32+C32+D32</f>
        <v>2625557.23</v>
      </c>
      <c r="F32" s="8">
        <f>(E32/$E$35)</f>
        <v>0.50341744544459621</v>
      </c>
    </row>
    <row r="33" spans="1:6" x14ac:dyDescent="0.3">
      <c r="A33" s="1" t="s">
        <v>5</v>
      </c>
      <c r="B33" s="3"/>
      <c r="C33" s="3">
        <v>32924.730000000003</v>
      </c>
      <c r="D33" s="3">
        <v>58464.05</v>
      </c>
      <c r="E33" s="6">
        <f t="shared" si="13"/>
        <v>91388.78</v>
      </c>
      <c r="F33" s="8">
        <f>(E33/$E$35)</f>
        <v>1.7522644581584004E-2</v>
      </c>
    </row>
    <row r="34" spans="1:6" x14ac:dyDescent="0.3">
      <c r="A34" s="1" t="s">
        <v>6</v>
      </c>
      <c r="B34" s="3"/>
      <c r="C34" s="3"/>
      <c r="D34" s="3"/>
      <c r="E34" s="6">
        <f t="shared" si="13"/>
        <v>0</v>
      </c>
      <c r="F34" s="8">
        <f>(E34/$E$35)</f>
        <v>0</v>
      </c>
    </row>
    <row r="35" spans="1:6" x14ac:dyDescent="0.3">
      <c r="A35" s="1" t="s">
        <v>7</v>
      </c>
      <c r="B35" s="3">
        <f>B31+B32+B33+B34</f>
        <v>2308605.66</v>
      </c>
      <c r="C35" s="3">
        <f t="shared" ref="C35:E35" si="14">C31+C32+C33+C34</f>
        <v>398158.47</v>
      </c>
      <c r="D35" s="3">
        <f t="shared" si="14"/>
        <v>2508703.1799999997</v>
      </c>
      <c r="E35" s="6">
        <f t="shared" si="14"/>
        <v>5215467.3099999996</v>
      </c>
      <c r="F35" s="8">
        <f>SUM(F31:F34)</f>
        <v>1</v>
      </c>
    </row>
    <row r="37" spans="1:6" x14ac:dyDescent="0.3">
      <c r="A37" s="4" t="s">
        <v>16</v>
      </c>
      <c r="F37" s="7"/>
    </row>
    <row r="39" spans="1:6" x14ac:dyDescent="0.3">
      <c r="B39" s="2" t="s">
        <v>0</v>
      </c>
      <c r="C39" s="2" t="s">
        <v>1</v>
      </c>
      <c r="D39" s="2" t="s">
        <v>2</v>
      </c>
      <c r="E39" s="5" t="s">
        <v>8</v>
      </c>
      <c r="F39" s="5" t="s">
        <v>9</v>
      </c>
    </row>
    <row r="40" spans="1:6" x14ac:dyDescent="0.3">
      <c r="A40" s="1" t="s">
        <v>3</v>
      </c>
      <c r="B40" s="3">
        <v>419772.56</v>
      </c>
      <c r="C40" s="3">
        <v>5517010.4199999999</v>
      </c>
      <c r="D40" s="3">
        <v>499447.11</v>
      </c>
      <c r="E40" s="6">
        <f>B40+C40+D40</f>
        <v>6436230.0899999999</v>
      </c>
      <c r="F40" s="8">
        <f>(E40/$E$44)</f>
        <v>0.71435617111410732</v>
      </c>
    </row>
    <row r="41" spans="1:6" x14ac:dyDescent="0.3">
      <c r="A41" s="1" t="s">
        <v>4</v>
      </c>
      <c r="B41" s="3">
        <v>1251109.6299999999</v>
      </c>
      <c r="C41" s="3"/>
      <c r="D41" s="3">
        <v>1199757.3700000001</v>
      </c>
      <c r="E41" s="6">
        <f t="shared" ref="E41:E43" si="15">B41+C41+D41</f>
        <v>2450867</v>
      </c>
      <c r="F41" s="8">
        <f>(E41/$E$44)</f>
        <v>0.27202134503397141</v>
      </c>
    </row>
    <row r="42" spans="1:6" x14ac:dyDescent="0.3">
      <c r="A42" s="1" t="s">
        <v>5</v>
      </c>
      <c r="B42" s="3"/>
      <c r="C42" s="3">
        <v>74336.31</v>
      </c>
      <c r="D42" s="3">
        <v>48400</v>
      </c>
      <c r="E42" s="6">
        <f t="shared" si="15"/>
        <v>122736.31</v>
      </c>
      <c r="F42" s="8">
        <f>(E42/$E$44)</f>
        <v>1.3622483851921168E-2</v>
      </c>
    </row>
    <row r="43" spans="1:6" x14ac:dyDescent="0.3">
      <c r="A43" s="1" t="s">
        <v>6</v>
      </c>
      <c r="B43" s="3"/>
      <c r="C43" s="3"/>
      <c r="D43" s="3"/>
      <c r="E43" s="6">
        <f t="shared" si="15"/>
        <v>0</v>
      </c>
      <c r="F43" s="8">
        <f>(E43/$E$44)</f>
        <v>0</v>
      </c>
    </row>
    <row r="44" spans="1:6" x14ac:dyDescent="0.3">
      <c r="A44" s="1" t="s">
        <v>7</v>
      </c>
      <c r="B44" s="3">
        <f>B40+B41+B42+B43</f>
        <v>1670882.19</v>
      </c>
      <c r="C44" s="3">
        <f t="shared" ref="C44:E44" si="16">C40+C41+C42+C43</f>
        <v>5591346.7299999995</v>
      </c>
      <c r="D44" s="3">
        <f t="shared" si="16"/>
        <v>1747604.48</v>
      </c>
      <c r="E44" s="6">
        <f t="shared" si="16"/>
        <v>9009833.4000000004</v>
      </c>
      <c r="F44" s="8">
        <f>SUM(F40:F43)</f>
        <v>1</v>
      </c>
    </row>
    <row r="46" spans="1:6" x14ac:dyDescent="0.3">
      <c r="A46" s="9" t="s">
        <v>11</v>
      </c>
      <c r="F46" s="7"/>
    </row>
    <row r="48" spans="1:6" x14ac:dyDescent="0.3">
      <c r="B48" s="2" t="s">
        <v>0</v>
      </c>
      <c r="C48" s="2" t="s">
        <v>1</v>
      </c>
      <c r="D48" s="2" t="s">
        <v>2</v>
      </c>
      <c r="E48" s="5" t="s">
        <v>8</v>
      </c>
      <c r="F48" s="5" t="s">
        <v>9</v>
      </c>
    </row>
    <row r="49" spans="1:6" x14ac:dyDescent="0.3">
      <c r="A49" s="1" t="s">
        <v>3</v>
      </c>
      <c r="B49" s="10">
        <v>3983655.7600000002</v>
      </c>
      <c r="C49" s="10">
        <v>838055.2</v>
      </c>
      <c r="D49" s="10">
        <v>769941.90999999992</v>
      </c>
      <c r="E49" s="11">
        <f>B49+C49+D49</f>
        <v>5591652.8700000001</v>
      </c>
      <c r="F49" s="12">
        <f>(E49/$E$54)</f>
        <v>0.89524946533461969</v>
      </c>
    </row>
    <row r="50" spans="1:6" x14ac:dyDescent="0.3">
      <c r="A50" s="1" t="s">
        <v>4</v>
      </c>
      <c r="B50" s="10"/>
      <c r="C50" s="10"/>
      <c r="D50" s="10">
        <v>23812.799999999999</v>
      </c>
      <c r="E50" s="11">
        <f t="shared" ref="E50:E53" si="17">B50+C50+D50</f>
        <v>23812.799999999999</v>
      </c>
      <c r="F50" s="12">
        <f t="shared" ref="F50:F53" si="18">(E50/$E$54)</f>
        <v>3.8125393266982667E-3</v>
      </c>
    </row>
    <row r="51" spans="1:6" x14ac:dyDescent="0.3">
      <c r="A51" s="1" t="s">
        <v>10</v>
      </c>
      <c r="B51" s="10"/>
      <c r="C51" s="10">
        <v>174956.71000000002</v>
      </c>
      <c r="D51" s="10">
        <v>220598.18999999997</v>
      </c>
      <c r="E51" s="11">
        <f>SUM(B51:D51)</f>
        <v>395554.9</v>
      </c>
      <c r="F51" s="12">
        <f t="shared" si="18"/>
        <v>6.3330167477919447E-2</v>
      </c>
    </row>
    <row r="52" spans="1:6" x14ac:dyDescent="0.3">
      <c r="A52" s="1" t="s">
        <v>5</v>
      </c>
      <c r="B52" s="10"/>
      <c r="C52" s="10">
        <v>39416.160000000003</v>
      </c>
      <c r="D52" s="10">
        <v>195479.16999999998</v>
      </c>
      <c r="E52" s="11">
        <f t="shared" si="17"/>
        <v>234895.33</v>
      </c>
      <c r="F52" s="12">
        <f t="shared" si="18"/>
        <v>3.7607827860762576E-2</v>
      </c>
    </row>
    <row r="53" spans="1:6" x14ac:dyDescent="0.3">
      <c r="A53" s="1" t="s">
        <v>6</v>
      </c>
      <c r="B53" s="10"/>
      <c r="C53" s="10"/>
      <c r="D53" s="10"/>
      <c r="E53" s="11">
        <f t="shared" si="17"/>
        <v>0</v>
      </c>
      <c r="F53" s="12">
        <f t="shared" si="18"/>
        <v>0</v>
      </c>
    </row>
    <row r="54" spans="1:6" x14ac:dyDescent="0.3">
      <c r="A54" s="1" t="s">
        <v>7</v>
      </c>
      <c r="B54" s="10">
        <f>B49+B50+B52+B53</f>
        <v>3983655.7600000002</v>
      </c>
      <c r="C54" s="10">
        <f>SUM(C49:C53)</f>
        <v>1052428.0699999998</v>
      </c>
      <c r="D54" s="10">
        <f>SUM(D49:D53)</f>
        <v>1209832.0699999998</v>
      </c>
      <c r="E54" s="11">
        <f>E49+E50+E51+E52+E53</f>
        <v>6245915.9000000004</v>
      </c>
      <c r="F54" s="12">
        <f>SUM(F49:F53)</f>
        <v>0.99999999999999989</v>
      </c>
    </row>
  </sheetData>
  <pageMargins left="0.7" right="0.7" top="0.75" bottom="0.75" header="0.3" footer="0.3"/>
  <pageSetup paperSize="9" scale="62" orientation="landscape" horizontalDpi="300" verticalDpi="300" r:id="rId1"/>
  <ignoredErrors>
    <ignoredError sqref="E51 E5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3A147-733F-4E8C-9257-860ECDD6740E}"/>
</file>

<file path=customXml/itemProps2.xml><?xml version="1.0" encoding="utf-8"?>
<ds:datastoreItem xmlns:ds="http://schemas.openxmlformats.org/officeDocument/2006/customXml" ds:itemID="{75A6863C-5B8E-49CF-968B-864277BF6DAB}">
  <ds:schemaRefs>
    <ds:schemaRef ds:uri="http://schemas.microsoft.com/office/2006/metadata/properties"/>
    <ds:schemaRef ds:uri="http://schemas.microsoft.com/office/infopath/2007/PartnerControls"/>
    <ds:schemaRef ds:uri="568191d0-d435-4ecf-a655-4eb194066908"/>
    <ds:schemaRef ds:uri="4533fe98-637b-41e3-b4e5-192b01abd74a"/>
    <ds:schemaRef ds:uri="329a93df-afe6-4d8e-b1eb-9e9f50d1bba5"/>
  </ds:schemaRefs>
</ds:datastoreItem>
</file>

<file path=customXml/itemProps3.xml><?xml version="1.0" encoding="utf-8"?>
<ds:datastoreItem xmlns:ds="http://schemas.openxmlformats.org/officeDocument/2006/customXml" ds:itemID="{AE7F28E1-81DB-46B2-9F59-6E7FA8A585F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Volum adjudicacions</vt:lpstr>
    </vt:vector>
  </TitlesOfParts>
  <Company>Universitat de Girona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Rosa Almiron Pujola</dc:creator>
  <cp:lastModifiedBy>M. Isabel Armengol Niell</cp:lastModifiedBy>
  <dcterms:created xsi:type="dcterms:W3CDTF">2023-11-06T17:30:23Z</dcterms:created>
  <dcterms:modified xsi:type="dcterms:W3CDTF">2026-09-29T22:33:40Z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